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philip1\appdata\local\bentley\projectwise\workingdir\ohiodot-pw.bentley.com_ohiodot-pw-02\matthew.philips@dot.ohio.gov\d1198200\"/>
    </mc:Choice>
  </mc:AlternateContent>
  <xr:revisionPtr revIDLastSave="0" documentId="13_ncr:1_{B342F534-5EE3-4340-A54F-D69C8171E2BD}" xr6:coauthVersionLast="47" xr6:coauthVersionMax="47" xr10:uidLastSave="{00000000-0000-0000-0000-000000000000}"/>
  <bookViews>
    <workbookView xWindow="16290" yWindow="16080" windowWidth="23280" windowHeight="14880" xr2:uid="{8DBB0589-4176-4CD3-A72A-B7529FE4F1CC}"/>
  </bookViews>
  <sheets>
    <sheet name="DesignCriteria" sheetId="1" r:id="rId1"/>
  </sheets>
  <definedNames>
    <definedName name="Spanner_Auto_File">"J:\Proj3\7050600\DOCUMENTS\RAMP_B.X2A"</definedName>
    <definedName name="Spanner_Auto_Selec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8" i="1" l="1"/>
  <c r="O9" i="1"/>
</calcChain>
</file>

<file path=xl/sharedStrings.xml><?xml version="1.0" encoding="utf-8"?>
<sst xmlns="http://schemas.openxmlformats.org/spreadsheetml/2006/main" count="89" uniqueCount="88">
  <si>
    <t>Directional Distribution</t>
  </si>
  <si>
    <t>Trucks (24 hour B&amp;C)</t>
  </si>
  <si>
    <t>Design Speed</t>
  </si>
  <si>
    <t>Legal Speed</t>
  </si>
  <si>
    <t>Design Functional Classification</t>
  </si>
  <si>
    <t>NHS Project</t>
  </si>
  <si>
    <t>SSD</t>
  </si>
  <si>
    <t>Max. Deflection w/o Curve</t>
  </si>
  <si>
    <t>Recommended Min. Tangent</t>
  </si>
  <si>
    <t>Horizontal Design</t>
  </si>
  <si>
    <t>Design Designation</t>
  </si>
  <si>
    <t>Vertical Design</t>
  </si>
  <si>
    <t>Max. Grade</t>
  </si>
  <si>
    <t>Max. Grade Change w/o VC</t>
  </si>
  <si>
    <t>Grade Break Spacing</t>
  </si>
  <si>
    <t>Crest k</t>
  </si>
  <si>
    <t>Sag k</t>
  </si>
  <si>
    <t>Cross Section Design</t>
  </si>
  <si>
    <t>Lane Width</t>
  </si>
  <si>
    <t>Cross Slope - Normal</t>
  </si>
  <si>
    <t>Clear Zone</t>
  </si>
  <si>
    <t>Max. Dc</t>
  </si>
  <si>
    <t>Max. Dc w/o Superelevation</t>
  </si>
  <si>
    <t>Graded Shoulder w/ Barrier</t>
  </si>
  <si>
    <t>Graded Shoulder &gt;6:1</t>
  </si>
  <si>
    <t>Graded Shoulder &lt;6:1</t>
  </si>
  <si>
    <t>Guardrail Offset</t>
  </si>
  <si>
    <t>Rounding</t>
  </si>
  <si>
    <t>Foreslope &lt;6:1</t>
  </si>
  <si>
    <t>6:1 &lt; Foreslope &lt; 4:1</t>
  </si>
  <si>
    <t>Backslope &lt;6:1</t>
  </si>
  <si>
    <t>6:1 &lt; Backslope &lt; 4:1</t>
  </si>
  <si>
    <t>Backslope &gt;4:1</t>
  </si>
  <si>
    <t>Concrete Barrier Taper</t>
  </si>
  <si>
    <t>MGS Taper</t>
  </si>
  <si>
    <t>7:1</t>
  </si>
  <si>
    <t>No</t>
  </si>
  <si>
    <t>0d55'</t>
  </si>
  <si>
    <t>4d45'</t>
  </si>
  <si>
    <t>0d32'</t>
  </si>
  <si>
    <t>18:1</t>
  </si>
  <si>
    <t>S045 (Center Road)</t>
  </si>
  <si>
    <t>Current ADT (2023)</t>
  </si>
  <si>
    <t>Design Year ADT (2043)</t>
  </si>
  <si>
    <t>Design Hourly Volume (2043)</t>
  </si>
  <si>
    <t>04 Minor Arterial (Rural)</t>
  </si>
  <si>
    <t>Hydraulic Design Data</t>
  </si>
  <si>
    <t>Drainage Area</t>
  </si>
  <si>
    <t>OHWM</t>
  </si>
  <si>
    <t>Fill Below OHWM</t>
  </si>
  <si>
    <t>Existing Structure Data:</t>
  </si>
  <si>
    <t>Size</t>
  </si>
  <si>
    <t>Type</t>
  </si>
  <si>
    <t>Length</t>
  </si>
  <si>
    <t>Date Built</t>
  </si>
  <si>
    <t>Design Service Life</t>
  </si>
  <si>
    <t>75 Years</t>
  </si>
  <si>
    <t>Stream pH</t>
  </si>
  <si>
    <t>Abrasion Level</t>
  </si>
  <si>
    <t>CFN</t>
  </si>
  <si>
    <t>CMP</t>
  </si>
  <si>
    <t>Slope</t>
  </si>
  <si>
    <t>Skew</t>
  </si>
  <si>
    <t>30d LF</t>
  </si>
  <si>
    <t>Inlet End</t>
  </si>
  <si>
    <t>Half-Height HW</t>
  </si>
  <si>
    <t>Outlet End</t>
  </si>
  <si>
    <t>Flow Direction</t>
  </si>
  <si>
    <t>East to West</t>
  </si>
  <si>
    <t>8' Paved</t>
  </si>
  <si>
    <r>
      <t>Runout Length, L</t>
    </r>
    <r>
      <rPr>
        <vertAlign val="subscript"/>
        <sz val="11"/>
        <color theme="1"/>
        <rFont val="Calibri"/>
        <family val="2"/>
        <scheme val="minor"/>
      </rPr>
      <t>R</t>
    </r>
  </si>
  <si>
    <t>Number of Trucks in Opening Day</t>
  </si>
  <si>
    <t>Superelevation Transition G Rate</t>
  </si>
  <si>
    <t>Treated Shoulder</t>
  </si>
  <si>
    <t>Flood Hazard Zone</t>
  </si>
  <si>
    <t>N/A</t>
  </si>
  <si>
    <t>4% AEP Design Discharge</t>
  </si>
  <si>
    <t>4% AEP Design Velocity</t>
  </si>
  <si>
    <t>4% AEP Design Headwater</t>
  </si>
  <si>
    <t>1% AEP Check Discharge</t>
  </si>
  <si>
    <t>1% AEP Check Velocity</t>
  </si>
  <si>
    <t>1% AEP Check Headwater</t>
  </si>
  <si>
    <t>2% AEP Check Discharge</t>
  </si>
  <si>
    <t>2% AEP Check Velocity</t>
  </si>
  <si>
    <t>2% AEP Check Headwater</t>
  </si>
  <si>
    <t>Waterway</t>
  </si>
  <si>
    <t>Tributary of Center Creek</t>
  </si>
  <si>
    <t>Match Ex.
-2.8% to -2.6% Rt
-2.6% to -1.2% 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</si>
</sst>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&quot;mph&quot;"/>
    <numFmt numFmtId="165" formatCode="0\'"/>
    <numFmt numFmtId="166" formatCode="0\'\'"/>
    <numFmt numFmtId="167" formatCode="0&quot; Ac (Ex. Plans)&quot;"/>
    <numFmt numFmtId="168" formatCode="0.0&quot; FT&quot;"/>
    <numFmt numFmtId="169" formatCode="0&quot; CFS&quot;"/>
    <numFmt numFmtId="170" formatCode="0&quot; FT/S&quot;"/>
    <numFmt numFmtId="171" formatCode="0&quot;:1&quot;"/>
    <numFmt numFmtId="172" formatCode="0&quot; Ac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">
    <xf numFmtId="0" fontId="0" fillId="0" borderId="0"/>
    <xf numFmtId="0" fontId="2" fillId="0" borderId="1" applyNumberFormat="0" applyFill="0" applyAlignment="0" applyProtection="0"/>
    <xf numFmtId="0" fontId="3" fillId="0" borderId="0"/>
    <xf numFmtId="0" fontId="4" fillId="0" borderId="0"/>
    <xf numFmtId="0" fontId="3" fillId="2" borderId="2" applyNumberFormat="0" applyFont="0" applyAlignment="0" applyProtection="0"/>
    <xf numFmtId="9" fontId="1" fillId="0" borderId="0" applyFont="0" applyFill="0" applyBorder="0" applyAlignment="0" applyProtection="0"/>
  </cellStyleXfs>
  <cellXfs count="23">
    <xf numFmtId="0" fontId="0" fillId="0" borderId="0" xfId="0"/>
    <xf numFmtId="10" fontId="6" fillId="0" borderId="0" xfId="0" applyNumberFormat="1" applyFont="1" applyAlignment="1">
      <alignment horizontal="center" vertical="top" wrapText="1"/>
    </xf>
    <xf numFmtId="0" fontId="2" fillId="0" borderId="1" xfId="1" applyAlignment="1">
      <alignment vertical="top"/>
    </xf>
    <xf numFmtId="0" fontId="0" fillId="0" borderId="0" xfId="0" applyAlignment="1">
      <alignment vertical="top"/>
    </xf>
    <xf numFmtId="0" fontId="2" fillId="0" borderId="1" xfId="1" quotePrefix="1" applyAlignment="1">
      <alignment horizontal="center" vertical="top"/>
    </xf>
    <xf numFmtId="0" fontId="6" fillId="0" borderId="0" xfId="0" applyFont="1" applyAlignment="1">
      <alignment vertical="top"/>
    </xf>
    <xf numFmtId="3" fontId="6" fillId="0" borderId="0" xfId="0" applyNumberFormat="1" applyFont="1" applyAlignment="1">
      <alignment horizontal="center" vertical="top"/>
    </xf>
    <xf numFmtId="9" fontId="6" fillId="0" borderId="0" xfId="5" applyFont="1" applyAlignment="1">
      <alignment horizontal="center" vertical="top"/>
    </xf>
    <xf numFmtId="164" fontId="6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165" fontId="6" fillId="0" borderId="0" xfId="0" applyNumberFormat="1" applyFont="1" applyAlignment="1">
      <alignment horizontal="center" vertical="top"/>
    </xf>
    <xf numFmtId="171" fontId="6" fillId="0" borderId="0" xfId="0" applyNumberFormat="1" applyFont="1" applyAlignment="1">
      <alignment horizontal="center" vertical="top"/>
    </xf>
    <xf numFmtId="9" fontId="6" fillId="0" borderId="0" xfId="0" applyNumberFormat="1" applyFont="1" applyAlignment="1">
      <alignment horizontal="center" vertical="top"/>
    </xf>
    <xf numFmtId="10" fontId="6" fillId="0" borderId="0" xfId="0" applyNumberFormat="1" applyFont="1" applyAlignment="1">
      <alignment horizontal="center" vertical="top"/>
    </xf>
    <xf numFmtId="0" fontId="6" fillId="0" borderId="0" xfId="0" quotePrefix="1" applyFont="1" applyAlignment="1">
      <alignment horizontal="center" vertical="top"/>
    </xf>
    <xf numFmtId="165" fontId="6" fillId="0" borderId="0" xfId="0" quotePrefix="1" applyNumberFormat="1" applyFont="1" applyAlignment="1">
      <alignment horizontal="center" vertical="top"/>
    </xf>
    <xf numFmtId="167" fontId="6" fillId="0" borderId="0" xfId="0" applyNumberFormat="1" applyFont="1" applyAlignment="1">
      <alignment horizontal="center" vertical="top"/>
    </xf>
    <xf numFmtId="172" fontId="6" fillId="0" borderId="0" xfId="0" applyNumberFormat="1" applyFont="1" applyAlignment="1">
      <alignment horizontal="center" vertical="top"/>
    </xf>
    <xf numFmtId="169" fontId="6" fillId="0" borderId="0" xfId="0" applyNumberFormat="1" applyFont="1" applyAlignment="1">
      <alignment horizontal="center" vertical="top"/>
    </xf>
    <xf numFmtId="170" fontId="6" fillId="0" borderId="0" xfId="0" applyNumberFormat="1" applyFont="1" applyAlignment="1">
      <alignment horizontal="center" vertical="top"/>
    </xf>
    <xf numFmtId="168" fontId="6" fillId="0" borderId="0" xfId="0" applyNumberFormat="1" applyFont="1" applyAlignment="1">
      <alignment horizontal="center" vertical="top"/>
    </xf>
    <xf numFmtId="166" fontId="6" fillId="0" borderId="0" xfId="0" applyNumberFormat="1" applyFont="1" applyAlignment="1">
      <alignment horizontal="center" vertical="top"/>
    </xf>
  </cellXfs>
  <cellStyles count="6">
    <cellStyle name="Heading 3" xfId="1" builtinId="18"/>
    <cellStyle name="Normal" xfId="0" builtinId="0"/>
    <cellStyle name="Normal 2" xfId="2" xr:uid="{A61AC3FC-5D87-41C2-B694-1AE6D8148318}"/>
    <cellStyle name="Normal 2 2" xfId="3" xr:uid="{C1ECF8A6-8969-4885-994E-9A8EFE05D12F}"/>
    <cellStyle name="Note 2" xfId="4" xr:uid="{92F8BA1E-ADFD-4DDC-8F2B-DB8CD29204BA}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C6A407-4AF2-472F-BB74-578E7CFD0300}">
  <dimension ref="B2:P78"/>
  <sheetViews>
    <sheetView tabSelected="1" workbookViewId="0"/>
  </sheetViews>
  <sheetFormatPr defaultColWidth="2.5703125" defaultRowHeight="15" x14ac:dyDescent="0.25"/>
  <cols>
    <col min="1" max="14" width="2.5703125" style="3"/>
    <col min="15" max="15" width="23.7109375" style="10" bestFit="1" customWidth="1"/>
    <col min="16" max="16384" width="2.5703125" style="3"/>
  </cols>
  <sheetData>
    <row r="2" spans="2:15" ht="15.75" thickBot="1" x14ac:dyDescent="0.3">
      <c r="B2" s="2" t="s">
        <v>10</v>
      </c>
      <c r="C2" s="2"/>
      <c r="D2" s="2"/>
      <c r="E2" s="2"/>
      <c r="F2" s="2"/>
      <c r="G2" s="2"/>
      <c r="H2" s="2"/>
      <c r="O2" s="4" t="s">
        <v>41</v>
      </c>
    </row>
    <row r="3" spans="2:15" x14ac:dyDescent="0.25">
      <c r="B3" s="5" t="s">
        <v>42</v>
      </c>
      <c r="O3" s="6">
        <v>3769</v>
      </c>
    </row>
    <row r="4" spans="2:15" x14ac:dyDescent="0.25">
      <c r="B4" s="5" t="s">
        <v>43</v>
      </c>
      <c r="O4" s="6">
        <v>3769</v>
      </c>
    </row>
    <row r="5" spans="2:15" x14ac:dyDescent="0.25">
      <c r="B5" s="5" t="s">
        <v>44</v>
      </c>
      <c r="O5" s="6">
        <v>403</v>
      </c>
    </row>
    <row r="6" spans="2:15" x14ac:dyDescent="0.25">
      <c r="B6" s="3" t="s">
        <v>0</v>
      </c>
      <c r="O6" s="7">
        <v>0.53</v>
      </c>
    </row>
    <row r="7" spans="2:15" x14ac:dyDescent="0.25">
      <c r="B7" s="3" t="s">
        <v>1</v>
      </c>
      <c r="O7" s="7">
        <v>0.03</v>
      </c>
    </row>
    <row r="8" spans="2:15" x14ac:dyDescent="0.25">
      <c r="B8" s="5"/>
      <c r="C8" s="3" t="s">
        <v>71</v>
      </c>
      <c r="O8" s="6">
        <f>O4*O7</f>
        <v>113.07</v>
      </c>
    </row>
    <row r="9" spans="2:15" x14ac:dyDescent="0.25">
      <c r="B9" s="3" t="s">
        <v>2</v>
      </c>
      <c r="O9" s="8">
        <f>O10+5</f>
        <v>60</v>
      </c>
    </row>
    <row r="10" spans="2:15" x14ac:dyDescent="0.25">
      <c r="B10" s="3" t="s">
        <v>3</v>
      </c>
      <c r="O10" s="8">
        <v>55</v>
      </c>
    </row>
    <row r="11" spans="2:15" x14ac:dyDescent="0.25">
      <c r="B11" s="3" t="s">
        <v>4</v>
      </c>
      <c r="O11" s="9" t="s">
        <v>45</v>
      </c>
    </row>
    <row r="12" spans="2:15" x14ac:dyDescent="0.25">
      <c r="B12" s="3" t="s">
        <v>5</v>
      </c>
      <c r="O12" s="9" t="s">
        <v>36</v>
      </c>
    </row>
    <row r="14" spans="2:15" ht="15.75" thickBot="1" x14ac:dyDescent="0.3">
      <c r="B14" s="2" t="s">
        <v>9</v>
      </c>
      <c r="C14" s="2"/>
      <c r="D14" s="2"/>
      <c r="E14" s="2"/>
      <c r="F14" s="2"/>
      <c r="G14" s="2"/>
      <c r="H14" s="2"/>
    </row>
    <row r="15" spans="2:15" x14ac:dyDescent="0.25">
      <c r="B15" s="3" t="s">
        <v>6</v>
      </c>
      <c r="O15" s="11">
        <v>570</v>
      </c>
    </row>
    <row r="16" spans="2:15" x14ac:dyDescent="0.25">
      <c r="B16" s="3" t="s">
        <v>7</v>
      </c>
      <c r="O16" s="9" t="s">
        <v>37</v>
      </c>
    </row>
    <row r="17" spans="2:16" x14ac:dyDescent="0.25">
      <c r="B17" s="3" t="s">
        <v>8</v>
      </c>
      <c r="O17" s="11">
        <v>200</v>
      </c>
    </row>
    <row r="18" spans="2:16" x14ac:dyDescent="0.25">
      <c r="B18" s="3" t="s">
        <v>21</v>
      </c>
      <c r="O18" s="11" t="s">
        <v>38</v>
      </c>
    </row>
    <row r="19" spans="2:16" x14ac:dyDescent="0.25">
      <c r="B19" s="3" t="s">
        <v>22</v>
      </c>
      <c r="O19" s="11" t="s">
        <v>39</v>
      </c>
    </row>
    <row r="20" spans="2:16" x14ac:dyDescent="0.25">
      <c r="B20" s="3" t="s">
        <v>72</v>
      </c>
      <c r="O20" s="12">
        <v>222</v>
      </c>
      <c r="P20" s="11"/>
    </row>
    <row r="22" spans="2:16" ht="15.75" thickBot="1" x14ac:dyDescent="0.3">
      <c r="B22" s="2" t="s">
        <v>11</v>
      </c>
      <c r="C22" s="2"/>
      <c r="D22" s="2"/>
      <c r="E22" s="2"/>
      <c r="F22" s="2"/>
      <c r="G22" s="2"/>
    </row>
    <row r="23" spans="2:16" x14ac:dyDescent="0.25">
      <c r="B23" s="3" t="s">
        <v>12</v>
      </c>
      <c r="O23" s="13">
        <v>0.03</v>
      </c>
    </row>
    <row r="24" spans="2:16" x14ac:dyDescent="0.25">
      <c r="B24" s="3" t="s">
        <v>13</v>
      </c>
      <c r="O24" s="14">
        <v>3.0000000000000001E-3</v>
      </c>
    </row>
    <row r="25" spans="2:16" x14ac:dyDescent="0.25">
      <c r="B25" s="3" t="s">
        <v>14</v>
      </c>
      <c r="O25" s="11">
        <v>100</v>
      </c>
    </row>
    <row r="26" spans="2:16" x14ac:dyDescent="0.25">
      <c r="B26" s="3" t="s">
        <v>15</v>
      </c>
      <c r="O26" s="9">
        <v>151</v>
      </c>
    </row>
    <row r="27" spans="2:16" x14ac:dyDescent="0.25">
      <c r="B27" s="3" t="s">
        <v>16</v>
      </c>
      <c r="O27" s="9">
        <v>136</v>
      </c>
    </row>
    <row r="29" spans="2:16" ht="15.75" thickBot="1" x14ac:dyDescent="0.3">
      <c r="B29" s="2" t="s">
        <v>17</v>
      </c>
      <c r="C29" s="2"/>
      <c r="D29" s="2"/>
      <c r="E29" s="2"/>
      <c r="F29" s="2"/>
      <c r="G29" s="2"/>
      <c r="H29" s="2"/>
      <c r="I29" s="2"/>
    </row>
    <row r="30" spans="2:16" x14ac:dyDescent="0.25">
      <c r="B30" s="3" t="s">
        <v>18</v>
      </c>
      <c r="O30" s="11">
        <v>12</v>
      </c>
    </row>
    <row r="31" spans="2:16" x14ac:dyDescent="0.25">
      <c r="B31" s="3" t="s">
        <v>73</v>
      </c>
      <c r="O31" s="15" t="s">
        <v>69</v>
      </c>
    </row>
    <row r="32" spans="2:16" x14ac:dyDescent="0.25">
      <c r="B32" s="3" t="s">
        <v>23</v>
      </c>
      <c r="O32" s="11">
        <v>13</v>
      </c>
    </row>
    <row r="33" spans="2:15" x14ac:dyDescent="0.25">
      <c r="B33" s="3" t="s">
        <v>24</v>
      </c>
      <c r="O33" s="11">
        <v>12</v>
      </c>
    </row>
    <row r="34" spans="2:15" x14ac:dyDescent="0.25">
      <c r="B34" s="3" t="s">
        <v>25</v>
      </c>
      <c r="O34" s="11">
        <v>8</v>
      </c>
    </row>
    <row r="35" spans="2:15" x14ac:dyDescent="0.25">
      <c r="B35" s="3" t="s">
        <v>27</v>
      </c>
      <c r="O35" s="11">
        <v>8</v>
      </c>
    </row>
    <row r="36" spans="2:15" x14ac:dyDescent="0.25">
      <c r="B36" s="3" t="s">
        <v>26</v>
      </c>
      <c r="O36" s="11">
        <v>10</v>
      </c>
    </row>
    <row r="37" spans="2:15" ht="45" x14ac:dyDescent="0.25">
      <c r="B37" s="3" t="s">
        <v>19</v>
      </c>
      <c r="O37" s="1" t="s">
        <v>87</v>
      </c>
    </row>
    <row r="39" spans="2:15" ht="15.75" thickBot="1" x14ac:dyDescent="0.3">
      <c r="B39" s="2" t="s">
        <v>20</v>
      </c>
      <c r="C39" s="2"/>
      <c r="D39" s="2"/>
      <c r="E39" s="2"/>
    </row>
    <row r="40" spans="2:15" x14ac:dyDescent="0.25">
      <c r="B40" s="3" t="s">
        <v>28</v>
      </c>
      <c r="O40" s="11">
        <v>28</v>
      </c>
    </row>
    <row r="41" spans="2:15" x14ac:dyDescent="0.25">
      <c r="B41" s="3" t="s">
        <v>29</v>
      </c>
      <c r="O41" s="11">
        <v>36</v>
      </c>
    </row>
    <row r="42" spans="2:15" x14ac:dyDescent="0.25">
      <c r="B42" s="3" t="s">
        <v>30</v>
      </c>
      <c r="O42" s="11">
        <v>25</v>
      </c>
    </row>
    <row r="43" spans="2:15" x14ac:dyDescent="0.25">
      <c r="B43" s="3" t="s">
        <v>31</v>
      </c>
      <c r="O43" s="11">
        <v>21</v>
      </c>
    </row>
    <row r="44" spans="2:15" x14ac:dyDescent="0.25">
      <c r="B44" s="3" t="s">
        <v>32</v>
      </c>
      <c r="O44" s="11">
        <v>16</v>
      </c>
    </row>
    <row r="45" spans="2:15" x14ac:dyDescent="0.25">
      <c r="B45" s="3" t="s">
        <v>33</v>
      </c>
      <c r="O45" s="16" t="s">
        <v>40</v>
      </c>
    </row>
    <row r="46" spans="2:15" x14ac:dyDescent="0.25">
      <c r="B46" s="3" t="s">
        <v>34</v>
      </c>
      <c r="O46" s="16" t="s">
        <v>35</v>
      </c>
    </row>
    <row r="47" spans="2:15" ht="18" x14ac:dyDescent="0.25">
      <c r="B47" s="3" t="s">
        <v>70</v>
      </c>
      <c r="O47" s="11">
        <v>210</v>
      </c>
    </row>
    <row r="48" spans="2:15" x14ac:dyDescent="0.25">
      <c r="O48" s="9"/>
    </row>
    <row r="49" spans="2:15" ht="15.75" thickBot="1" x14ac:dyDescent="0.3">
      <c r="B49" s="2" t="s">
        <v>46</v>
      </c>
      <c r="C49" s="2"/>
      <c r="D49" s="2"/>
      <c r="E49" s="2"/>
      <c r="F49" s="2"/>
      <c r="G49" s="2"/>
      <c r="H49" s="2"/>
      <c r="I49" s="2"/>
      <c r="O49" s="9"/>
    </row>
    <row r="50" spans="2:15" x14ac:dyDescent="0.25">
      <c r="B50" s="3" t="s">
        <v>74</v>
      </c>
      <c r="O50" s="17" t="s">
        <v>75</v>
      </c>
    </row>
    <row r="51" spans="2:15" x14ac:dyDescent="0.25">
      <c r="B51" s="3" t="s">
        <v>85</v>
      </c>
      <c r="O51" s="17" t="s">
        <v>86</v>
      </c>
    </row>
    <row r="52" spans="2:15" x14ac:dyDescent="0.25">
      <c r="B52" s="3" t="s">
        <v>47</v>
      </c>
      <c r="O52" s="18">
        <v>70</v>
      </c>
    </row>
    <row r="53" spans="2:15" x14ac:dyDescent="0.25">
      <c r="B53" s="3" t="s">
        <v>76</v>
      </c>
      <c r="O53" s="19">
        <v>42</v>
      </c>
    </row>
    <row r="54" spans="2:15" x14ac:dyDescent="0.25">
      <c r="B54" s="3" t="s">
        <v>77</v>
      </c>
      <c r="O54" s="20"/>
    </row>
    <row r="55" spans="2:15" x14ac:dyDescent="0.25">
      <c r="B55" s="3" t="s">
        <v>78</v>
      </c>
      <c r="O55" s="21"/>
    </row>
    <row r="56" spans="2:15" x14ac:dyDescent="0.25">
      <c r="B56" s="3" t="s">
        <v>82</v>
      </c>
      <c r="O56" s="19">
        <v>50</v>
      </c>
    </row>
    <row r="57" spans="2:15" x14ac:dyDescent="0.25">
      <c r="B57" s="3" t="s">
        <v>83</v>
      </c>
      <c r="O57" s="20"/>
    </row>
    <row r="58" spans="2:15" x14ac:dyDescent="0.25">
      <c r="B58" s="3" t="s">
        <v>84</v>
      </c>
      <c r="O58" s="21"/>
    </row>
    <row r="59" spans="2:15" x14ac:dyDescent="0.25">
      <c r="B59" s="3" t="s">
        <v>79</v>
      </c>
      <c r="O59" s="19">
        <v>60</v>
      </c>
    </row>
    <row r="60" spans="2:15" x14ac:dyDescent="0.25">
      <c r="B60" s="3" t="s">
        <v>80</v>
      </c>
      <c r="O60" s="20"/>
    </row>
    <row r="61" spans="2:15" x14ac:dyDescent="0.25">
      <c r="B61" s="3" t="s">
        <v>81</v>
      </c>
      <c r="O61" s="21"/>
    </row>
    <row r="62" spans="2:15" x14ac:dyDescent="0.25">
      <c r="B62" s="3" t="s">
        <v>48</v>
      </c>
      <c r="O62" s="21"/>
    </row>
    <row r="63" spans="2:15" x14ac:dyDescent="0.25">
      <c r="B63" s="3" t="s">
        <v>49</v>
      </c>
      <c r="O63" s="9"/>
    </row>
    <row r="64" spans="2:15" x14ac:dyDescent="0.25">
      <c r="B64" s="3" t="s">
        <v>50</v>
      </c>
      <c r="O64" s="9"/>
    </row>
    <row r="65" spans="2:15" x14ac:dyDescent="0.25">
      <c r="C65" s="3" t="s">
        <v>51</v>
      </c>
      <c r="O65" s="22">
        <v>42</v>
      </c>
    </row>
    <row r="66" spans="2:15" x14ac:dyDescent="0.25">
      <c r="C66" s="3" t="s">
        <v>52</v>
      </c>
      <c r="O66" s="9" t="s">
        <v>60</v>
      </c>
    </row>
    <row r="67" spans="2:15" x14ac:dyDescent="0.25">
      <c r="C67" s="3" t="s">
        <v>53</v>
      </c>
      <c r="O67" s="11">
        <v>150</v>
      </c>
    </row>
    <row r="68" spans="2:15" x14ac:dyDescent="0.25">
      <c r="D68" s="3" t="s">
        <v>61</v>
      </c>
      <c r="O68" s="7">
        <v>0.02</v>
      </c>
    </row>
    <row r="69" spans="2:15" x14ac:dyDescent="0.25">
      <c r="D69" s="3" t="s">
        <v>62</v>
      </c>
      <c r="O69" s="9" t="s">
        <v>63</v>
      </c>
    </row>
    <row r="70" spans="2:15" x14ac:dyDescent="0.25">
      <c r="D70" s="3" t="s">
        <v>64</v>
      </c>
      <c r="O70" s="9" t="s">
        <v>65</v>
      </c>
    </row>
    <row r="71" spans="2:15" x14ac:dyDescent="0.25">
      <c r="D71" s="3" t="s">
        <v>66</v>
      </c>
      <c r="O71" s="9" t="s">
        <v>65</v>
      </c>
    </row>
    <row r="72" spans="2:15" x14ac:dyDescent="0.25">
      <c r="D72" s="3" t="s">
        <v>67</v>
      </c>
      <c r="O72" s="9" t="s">
        <v>68</v>
      </c>
    </row>
    <row r="73" spans="2:15" x14ac:dyDescent="0.25">
      <c r="C73" s="3" t="s">
        <v>54</v>
      </c>
      <c r="O73" s="9">
        <v>1959</v>
      </c>
    </row>
    <row r="74" spans="2:15" x14ac:dyDescent="0.25">
      <c r="B74" s="3" t="s">
        <v>55</v>
      </c>
      <c r="O74" s="9" t="s">
        <v>56</v>
      </c>
    </row>
    <row r="75" spans="2:15" x14ac:dyDescent="0.25">
      <c r="B75" s="3" t="s">
        <v>57</v>
      </c>
      <c r="O75" s="9">
        <v>8</v>
      </c>
    </row>
    <row r="76" spans="2:15" x14ac:dyDescent="0.25">
      <c r="B76" s="3" t="s">
        <v>58</v>
      </c>
      <c r="O76" s="9">
        <v>1</v>
      </c>
    </row>
    <row r="77" spans="2:15" x14ac:dyDescent="0.25">
      <c r="B77" s="3" t="s">
        <v>59</v>
      </c>
      <c r="O77" s="9">
        <v>1865001</v>
      </c>
    </row>
    <row r="78" spans="2:15" x14ac:dyDescent="0.25">
      <c r="O78" s="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DesignCriteria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Philips</dc:creator>
  <cp:lastModifiedBy>Philips, Matthew</cp:lastModifiedBy>
  <dcterms:created xsi:type="dcterms:W3CDTF">2022-10-05T11:23:14Z</dcterms:created>
  <dcterms:modified xsi:type="dcterms:W3CDTF">2024-12-20T13:36:36Z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